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Table 1" sheetId="1" r:id="rId1"/>
  </sheets>
  <definedNames>
    <definedName name="_xlnm._FilterDatabase" localSheetId="0" hidden="1">'Table 1'!$B$2:$G$28</definedName>
  </definedNames>
  <calcPr calcId="191029"/>
</workbook>
</file>

<file path=xl/calcChain.xml><?xml version="1.0" encoding="utf-8"?>
<calcChain xmlns="http://schemas.openxmlformats.org/spreadsheetml/2006/main">
  <c r="M16" i="1" l="1"/>
  <c r="G16" i="1"/>
  <c r="G15" i="1"/>
  <c r="L14" i="1"/>
  <c r="K14" i="1"/>
  <c r="J14" i="1"/>
  <c r="I14" i="1"/>
  <c r="H14" i="1"/>
  <c r="L13" i="1"/>
  <c r="K13" i="1"/>
  <c r="J13" i="1"/>
  <c r="I13" i="1"/>
  <c r="H13" i="1"/>
  <c r="L12" i="1"/>
  <c r="K12" i="1"/>
  <c r="J12" i="1"/>
  <c r="I12" i="1"/>
  <c r="H12" i="1"/>
  <c r="L11" i="1"/>
  <c r="K11" i="1"/>
  <c r="J11" i="1"/>
  <c r="I11" i="1"/>
  <c r="H11" i="1"/>
  <c r="L10" i="1"/>
  <c r="K10" i="1"/>
  <c r="J10" i="1"/>
  <c r="I10" i="1"/>
  <c r="H10" i="1"/>
  <c r="L9" i="1"/>
  <c r="K9" i="1"/>
  <c r="J9" i="1"/>
  <c r="I9" i="1"/>
  <c r="H9" i="1"/>
  <c r="L8" i="1"/>
  <c r="K8" i="1"/>
  <c r="J8" i="1"/>
  <c r="I8" i="1"/>
  <c r="H8" i="1"/>
  <c r="L7" i="1"/>
  <c r="N7" i="1" s="1"/>
  <c r="K7" i="1"/>
  <c r="J7" i="1"/>
  <c r="I7" i="1"/>
  <c r="H7" i="1"/>
  <c r="L6" i="1"/>
  <c r="N6" i="1" s="1"/>
  <c r="K6" i="1"/>
  <c r="J6" i="1"/>
  <c r="I6" i="1"/>
  <c r="H6" i="1"/>
  <c r="L5" i="1"/>
  <c r="N5" i="1" s="1"/>
  <c r="K5" i="1"/>
  <c r="J5" i="1"/>
  <c r="I5" i="1"/>
  <c r="H5" i="1"/>
  <c r="L4" i="1"/>
  <c r="N4" i="1" s="1"/>
  <c r="K4" i="1"/>
  <c r="J4" i="1"/>
  <c r="I4" i="1"/>
  <c r="H4" i="1"/>
  <c r="L3" i="1"/>
  <c r="K3" i="1"/>
  <c r="J3" i="1"/>
  <c r="I3" i="1"/>
  <c r="H3" i="1"/>
  <c r="L16" i="1" l="1"/>
  <c r="N3" i="1"/>
  <c r="N16" i="1" s="1"/>
</calcChain>
</file>

<file path=xl/sharedStrings.xml><?xml version="1.0" encoding="utf-8"?>
<sst xmlns="http://schemas.openxmlformats.org/spreadsheetml/2006/main" count="62" uniqueCount="55">
  <si>
    <r>
      <rPr>
        <b/>
        <sz val="9"/>
        <rFont val="Arial"/>
        <charset val="134"/>
      </rPr>
      <t>PO#</t>
    </r>
  </si>
  <si>
    <r>
      <rPr>
        <b/>
        <sz val="9"/>
        <rFont val="Arial"/>
        <charset val="134"/>
      </rPr>
      <t>STYLE#</t>
    </r>
  </si>
  <si>
    <r>
      <rPr>
        <b/>
        <sz val="9"/>
        <rFont val="Arial"/>
        <charset val="134"/>
      </rPr>
      <t>Ref Pic.</t>
    </r>
  </si>
  <si>
    <r>
      <rPr>
        <b/>
        <sz val="9"/>
        <rFont val="Arial"/>
        <charset val="134"/>
      </rPr>
      <t>COLOR</t>
    </r>
  </si>
  <si>
    <r>
      <rPr>
        <b/>
        <sz val="9"/>
        <rFont val="Arial"/>
        <charset val="134"/>
      </rPr>
      <t>DESCRIPTION</t>
    </r>
  </si>
  <si>
    <t>QTY in Warehouse</t>
  </si>
  <si>
    <t>SIZE S</t>
  </si>
  <si>
    <t>SIZE M</t>
  </si>
  <si>
    <t>SIZE L</t>
  </si>
  <si>
    <t>SIZE XL</t>
  </si>
  <si>
    <r>
      <rPr>
        <b/>
        <sz val="9"/>
        <rFont val="Arial"/>
        <charset val="134"/>
      </rPr>
      <t>C</t>
    </r>
    <r>
      <rPr>
        <sz val="10"/>
        <color rgb="FF000000"/>
        <rFont val="Times New Roman"/>
        <charset val="134"/>
      </rPr>
      <t>TNS</t>
    </r>
  </si>
  <si>
    <r>
      <rPr>
        <b/>
        <sz val="9"/>
        <rFont val="Arial"/>
        <charset val="134"/>
      </rPr>
      <t>G</t>
    </r>
    <r>
      <rPr>
        <sz val="10"/>
        <color rgb="FF000000"/>
        <rFont val="Times New Roman"/>
        <charset val="134"/>
      </rPr>
      <t>W</t>
    </r>
  </si>
  <si>
    <r>
      <rPr>
        <b/>
        <sz val="9"/>
        <rFont val="Arial"/>
        <charset val="134"/>
      </rPr>
      <t>C</t>
    </r>
    <r>
      <rPr>
        <sz val="10"/>
        <color rgb="FF000000"/>
        <rFont val="Times New Roman"/>
        <charset val="134"/>
      </rPr>
      <t>UBES</t>
    </r>
  </si>
  <si>
    <t>CC-7/26//32/34</t>
  </si>
  <si>
    <t>CC21-140122-WAVE</t>
  </si>
  <si>
    <t>WAVE SUNSET</t>
  </si>
  <si>
    <t>22" INSEAM INTERLOCK ALLOVER PRINTED LEGGINGS W/ SIDE POCKETS</t>
  </si>
  <si>
    <t>CC-12/21/34</t>
  </si>
  <si>
    <t>CC21-140122-WOOD</t>
  </si>
  <si>
    <t>WOOD WAVE</t>
  </si>
  <si>
    <t>CC-3/6/18</t>
  </si>
  <si>
    <t>CC21-140722-BANA</t>
  </si>
  <si>
    <t>PALE BANANA</t>
  </si>
  <si>
    <t>22" INSEAM LEGGING W/ PRINTED CURVED  SIDE PANEL</t>
  </si>
  <si>
    <t>CC-17/19/</t>
  </si>
  <si>
    <t>CC21-140722-WINS</t>
  </si>
  <si>
    <t>WINSOME ORCHID</t>
  </si>
  <si>
    <t>CC-11/22</t>
  </si>
  <si>
    <t>CC21-140222-PALM</t>
  </si>
  <si>
    <t>PALM SPRINGS</t>
  </si>
  <si>
    <t>22" INSEAM INTERLOCK LEGGINGS W/ FLAP POCKETS</t>
  </si>
  <si>
    <t>CC-6/16/30</t>
  </si>
  <si>
    <t>CC21-1405-BANA</t>
  </si>
  <si>
    <t>25" INSEAM LEGGING W/ MOON PHASES PRINTED SIDE PANEL</t>
  </si>
  <si>
    <t>CC-4/38</t>
  </si>
  <si>
    <t>CC21-1405-RED</t>
  </si>
  <si>
    <t>RED</t>
  </si>
  <si>
    <t>CC-10/16/29/32/40</t>
  </si>
  <si>
    <t>CC21-1405-CHAM</t>
  </si>
  <si>
    <t>SOFT CHAMBRAY</t>
  </si>
  <si>
    <t>CC-2/925</t>
  </si>
  <si>
    <t>CC21-1405-BLK</t>
  </si>
  <si>
    <t>BLACK</t>
  </si>
  <si>
    <t>CC-1/13/15/31/32</t>
  </si>
  <si>
    <t>CC21-140625-BLK</t>
  </si>
  <si>
    <t>25 INCH LEGGING W PRINTED SIDE PANEL</t>
  </si>
  <si>
    <t>CC-16/27/39</t>
  </si>
  <si>
    <t>CC21-1406</t>
  </si>
  <si>
    <t>SILVER MINK</t>
  </si>
  <si>
    <t>22 INCH LEGGING W PRINTED SIDE PANEL</t>
  </si>
  <si>
    <t>CC-21/22/23</t>
  </si>
  <si>
    <t>CC21-140722</t>
  </si>
  <si>
    <t>TEA</t>
  </si>
  <si>
    <t>22 INCH LEGGING W CURVED SIDE PANEL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</si>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</sst>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9">
    <font>
      <sz val="10"/>
      <color rgb="FF000000"/>
      <name val="Times New Roman"/>
      <charset val="204"/>
    </font>
    <font>
      <b/>
      <sz val="9"/>
      <name val="Arial"/>
      <charset val="134"/>
    </font>
    <font>
      <sz val="9"/>
      <name val="Arial"/>
      <charset val="134"/>
    </font>
    <font>
      <sz val="9"/>
      <color theme="1"/>
      <name val="Arial"/>
      <charset val="134"/>
    </font>
    <font>
      <sz val="10"/>
      <color rgb="FF000000"/>
      <name val="宋体"/>
      <charset val="204"/>
    </font>
    <font>
      <sz val="11"/>
      <color theme="1"/>
      <name val="Calibri"/>
      <charset val="134"/>
      <scheme val="minor"/>
    </font>
    <font>
      <sz val="10"/>
      <color rgb="FF000000"/>
      <name val="Times New Roman"/>
      <charset val="134"/>
    </font>
    <font>
      <b/>
      <sz val="12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31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left" vertical="top"/>
    </xf>
    <xf numFmtId="3" fontId="3" fillId="0" borderId="1" xfId="0" applyNumberFormat="1" applyFont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0" fillId="2" borderId="1" xfId="0" applyNumberForma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shrinkToFit="1"/>
    </xf>
    <xf numFmtId="3" fontId="8" fillId="2" borderId="8" xfId="0" applyNumberFormat="1" applyFont="1" applyFill="1" applyBorder="1" applyAlignment="1">
      <alignment horizontal="center" vertical="center" shrinkToFit="1"/>
    </xf>
    <xf numFmtId="3" fontId="8" fillId="2" borderId="9" xfId="0" applyNumberFormat="1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</cellXfs>
  <cellStyles count="2">
    <cellStyle name="Normal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88900</xdr:colOff>
      <xdr:row>7</xdr:row>
      <xdr:rowOff>69850</xdr:rowOff>
    </xdr:from>
    <xdr:to>
      <xdr:col>3</xdr:col>
      <xdr:colOff>341673</xdr:colOff>
      <xdr:row>7</xdr:row>
      <xdr:rowOff>622182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99665" y="4018280"/>
          <a:ext cx="252730" cy="55181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653628</xdr:colOff>
      <xdr:row>7</xdr:row>
      <xdr:rowOff>66693</xdr:rowOff>
    </xdr:from>
    <xdr:to>
      <xdr:col>3</xdr:col>
      <xdr:colOff>904031</xdr:colOff>
      <xdr:row>7</xdr:row>
      <xdr:rowOff>622300</xdr:rowOff>
    </xdr:to>
    <xdr:pic>
      <xdr:nvPicPr>
        <xdr:cNvPr id="30" name="Picture 3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964180" y="4015105"/>
          <a:ext cx="250190" cy="555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403077</xdr:colOff>
      <xdr:row>7</xdr:row>
      <xdr:rowOff>77997</xdr:rowOff>
    </xdr:from>
    <xdr:to>
      <xdr:col>3</xdr:col>
      <xdr:colOff>610825</xdr:colOff>
      <xdr:row>7</xdr:row>
      <xdr:rowOff>633604</xdr:rowOff>
    </xdr:to>
    <xdr:pic>
      <xdr:nvPicPr>
        <xdr:cNvPr id="31" name="Picture 4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13355" y="4025900"/>
          <a:ext cx="207645" cy="555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82550</xdr:colOff>
      <xdr:row>8</xdr:row>
      <xdr:rowOff>50800</xdr:rowOff>
    </xdr:from>
    <xdr:to>
      <xdr:col>3</xdr:col>
      <xdr:colOff>299861</xdr:colOff>
      <xdr:row>8</xdr:row>
      <xdr:rowOff>597260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93315" y="4659630"/>
          <a:ext cx="217170" cy="546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621755</xdr:colOff>
      <xdr:row>8</xdr:row>
      <xdr:rowOff>72101</xdr:rowOff>
    </xdr:from>
    <xdr:to>
      <xdr:col>3</xdr:col>
      <xdr:colOff>857251</xdr:colOff>
      <xdr:row>8</xdr:row>
      <xdr:rowOff>619911</xdr:rowOff>
    </xdr:to>
    <xdr:pic>
      <xdr:nvPicPr>
        <xdr:cNvPr id="33" name="Picture 3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932430" y="4680585"/>
          <a:ext cx="235585" cy="5480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360660</xdr:colOff>
      <xdr:row>8</xdr:row>
      <xdr:rowOff>72101</xdr:rowOff>
    </xdr:from>
    <xdr:to>
      <xdr:col>3</xdr:col>
      <xdr:colOff>549784</xdr:colOff>
      <xdr:row>8</xdr:row>
      <xdr:rowOff>619910</xdr:rowOff>
    </xdr:to>
    <xdr:pic>
      <xdr:nvPicPr>
        <xdr:cNvPr id="34" name="Picture 4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70810" y="4680585"/>
          <a:ext cx="189230" cy="5480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57150</xdr:colOff>
      <xdr:row>9</xdr:row>
      <xdr:rowOff>50800</xdr:rowOff>
    </xdr:from>
    <xdr:to>
      <xdr:col>3</xdr:col>
      <xdr:colOff>268828</xdr:colOff>
      <xdr:row>9</xdr:row>
      <xdr:rowOff>621949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67915" y="5320030"/>
          <a:ext cx="211455" cy="57086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621755</xdr:colOff>
      <xdr:row>9</xdr:row>
      <xdr:rowOff>38100</xdr:rowOff>
    </xdr:from>
    <xdr:to>
      <xdr:col>3</xdr:col>
      <xdr:colOff>838201</xdr:colOff>
      <xdr:row>9</xdr:row>
      <xdr:rowOff>607533</xdr:rowOff>
    </xdr:to>
    <xdr:pic>
      <xdr:nvPicPr>
        <xdr:cNvPr id="36" name="Picture 3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932430" y="5307330"/>
          <a:ext cx="216535" cy="5689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335260</xdr:colOff>
      <xdr:row>9</xdr:row>
      <xdr:rowOff>38100</xdr:rowOff>
    </xdr:from>
    <xdr:to>
      <xdr:col>3</xdr:col>
      <xdr:colOff>542171</xdr:colOff>
      <xdr:row>9</xdr:row>
      <xdr:rowOff>609251</xdr:rowOff>
    </xdr:to>
    <xdr:pic>
      <xdr:nvPicPr>
        <xdr:cNvPr id="37" name="Picture 4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45410" y="5307330"/>
          <a:ext cx="207010" cy="57086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44451</xdr:colOff>
      <xdr:row>10</xdr:row>
      <xdr:rowOff>51822</xdr:rowOff>
    </xdr:from>
    <xdr:to>
      <xdr:col>3</xdr:col>
      <xdr:colOff>254153</xdr:colOff>
      <xdr:row>10</xdr:row>
      <xdr:rowOff>604593</xdr:rowOff>
    </xdr:to>
    <xdr:pic>
      <xdr:nvPicPr>
        <xdr:cNvPr id="38" name="Picture 2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55215" y="5981065"/>
          <a:ext cx="209550" cy="55308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323877</xdr:colOff>
      <xdr:row>10</xdr:row>
      <xdr:rowOff>50800</xdr:rowOff>
    </xdr:from>
    <xdr:to>
      <xdr:col>3</xdr:col>
      <xdr:colOff>515153</xdr:colOff>
      <xdr:row>10</xdr:row>
      <xdr:rowOff>600939</xdr:rowOff>
    </xdr:to>
    <xdr:pic>
      <xdr:nvPicPr>
        <xdr:cNvPr id="39" name="Picture 3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4615" y="5980430"/>
          <a:ext cx="191135" cy="54991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572271</xdr:colOff>
      <xdr:row>10</xdr:row>
      <xdr:rowOff>78511</xdr:rowOff>
    </xdr:from>
    <xdr:to>
      <xdr:col>3</xdr:col>
      <xdr:colOff>796012</xdr:colOff>
      <xdr:row>10</xdr:row>
      <xdr:rowOff>628650</xdr:rowOff>
    </xdr:to>
    <xdr:pic>
      <xdr:nvPicPr>
        <xdr:cNvPr id="40" name="Picture 4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82900" y="6007735"/>
          <a:ext cx="223520" cy="5505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88901</xdr:colOff>
      <xdr:row>11</xdr:row>
      <xdr:rowOff>45028</xdr:rowOff>
    </xdr:from>
    <xdr:to>
      <xdr:col>3</xdr:col>
      <xdr:colOff>312319</xdr:colOff>
      <xdr:row>11</xdr:row>
      <xdr:rowOff>630439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99665" y="6634480"/>
          <a:ext cx="222885" cy="5854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364853</xdr:colOff>
      <xdr:row>11</xdr:row>
      <xdr:rowOff>31751</xdr:rowOff>
    </xdr:from>
    <xdr:to>
      <xdr:col>3</xdr:col>
      <xdr:colOff>547735</xdr:colOff>
      <xdr:row>11</xdr:row>
      <xdr:rowOff>626589</xdr:rowOff>
    </xdr:to>
    <xdr:pic>
      <xdr:nvPicPr>
        <xdr:cNvPr id="42" name="Picture 3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75255" y="6621780"/>
          <a:ext cx="182880" cy="5943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589880</xdr:colOff>
      <xdr:row>11</xdr:row>
      <xdr:rowOff>38100</xdr:rowOff>
    </xdr:from>
    <xdr:to>
      <xdr:col>3</xdr:col>
      <xdr:colOff>800100</xdr:colOff>
      <xdr:row>11</xdr:row>
      <xdr:rowOff>629367</xdr:rowOff>
    </xdr:to>
    <xdr:pic>
      <xdr:nvPicPr>
        <xdr:cNvPr id="43" name="Picture 4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900045" y="6628130"/>
          <a:ext cx="210820" cy="59118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88900</xdr:colOff>
      <xdr:row>12</xdr:row>
      <xdr:rowOff>27387</xdr:rowOff>
    </xdr:from>
    <xdr:to>
      <xdr:col>3</xdr:col>
      <xdr:colOff>340271</xdr:colOff>
      <xdr:row>12</xdr:row>
      <xdr:rowOff>635263</xdr:rowOff>
    </xdr:to>
    <xdr:pic>
      <xdr:nvPicPr>
        <xdr:cNvPr id="44" name="Picture 2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99665" y="7277735"/>
          <a:ext cx="250825" cy="60769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408993</xdr:colOff>
      <xdr:row>12</xdr:row>
      <xdr:rowOff>27388</xdr:rowOff>
    </xdr:from>
    <xdr:to>
      <xdr:col>3</xdr:col>
      <xdr:colOff>583396</xdr:colOff>
      <xdr:row>12</xdr:row>
      <xdr:rowOff>635264</xdr:rowOff>
    </xdr:to>
    <xdr:pic>
      <xdr:nvPicPr>
        <xdr:cNvPr id="45" name="Picture 3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19705" y="7277735"/>
          <a:ext cx="173990" cy="60769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621507</xdr:colOff>
      <xdr:row>12</xdr:row>
      <xdr:rowOff>31751</xdr:rowOff>
    </xdr:from>
    <xdr:to>
      <xdr:col>3</xdr:col>
      <xdr:colOff>845827</xdr:colOff>
      <xdr:row>12</xdr:row>
      <xdr:rowOff>641351</xdr:rowOff>
    </xdr:to>
    <xdr:pic>
      <xdr:nvPicPr>
        <xdr:cNvPr id="46" name="Picture 4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931795" y="7282180"/>
          <a:ext cx="224790" cy="609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76200</xdr:colOff>
      <xdr:row>13</xdr:row>
      <xdr:rowOff>22479</xdr:rowOff>
    </xdr:from>
    <xdr:to>
      <xdr:col>3</xdr:col>
      <xdr:colOff>364666</xdr:colOff>
      <xdr:row>13</xdr:row>
      <xdr:rowOff>641351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86965" y="7933055"/>
          <a:ext cx="288290" cy="619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655662</xdr:colOff>
      <xdr:row>13</xdr:row>
      <xdr:rowOff>47879</xdr:rowOff>
    </xdr:from>
    <xdr:to>
      <xdr:col>3</xdr:col>
      <xdr:colOff>920750</xdr:colOff>
      <xdr:row>13</xdr:row>
      <xdr:rowOff>644080</xdr:rowOff>
    </xdr:to>
    <xdr:pic>
      <xdr:nvPicPr>
        <xdr:cNvPr id="48" name="Picture 3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966085" y="7958455"/>
          <a:ext cx="265430" cy="59626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390476</xdr:colOff>
      <xdr:row>13</xdr:row>
      <xdr:rowOff>44451</xdr:rowOff>
    </xdr:from>
    <xdr:to>
      <xdr:col>3</xdr:col>
      <xdr:colOff>636142</xdr:colOff>
      <xdr:row>13</xdr:row>
      <xdr:rowOff>641350</xdr:rowOff>
    </xdr:to>
    <xdr:pic>
      <xdr:nvPicPr>
        <xdr:cNvPr id="49" name="Picture 4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00655" y="7955280"/>
          <a:ext cx="245745" cy="59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114301</xdr:colOff>
      <xdr:row>2</xdr:row>
      <xdr:rowOff>31750</xdr:rowOff>
    </xdr:from>
    <xdr:to>
      <xdr:col>3</xdr:col>
      <xdr:colOff>361299</xdr:colOff>
      <xdr:row>2</xdr:row>
      <xdr:rowOff>645173</xdr:rowOff>
    </xdr:to>
    <xdr:pic>
      <xdr:nvPicPr>
        <xdr:cNvPr id="50" name="Picture 4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25065" y="646430"/>
          <a:ext cx="246380" cy="61341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378496</xdr:colOff>
      <xdr:row>2</xdr:row>
      <xdr:rowOff>37164</xdr:rowOff>
    </xdr:from>
    <xdr:to>
      <xdr:col>3</xdr:col>
      <xdr:colOff>617985</xdr:colOff>
      <xdr:row>2</xdr:row>
      <xdr:rowOff>647701</xdr:rowOff>
    </xdr:to>
    <xdr:pic>
      <xdr:nvPicPr>
        <xdr:cNvPr id="51" name="Picture 5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89225" y="651510"/>
          <a:ext cx="239395" cy="610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646973</xdr:colOff>
      <xdr:row>2</xdr:row>
      <xdr:rowOff>37163</xdr:rowOff>
    </xdr:from>
    <xdr:to>
      <xdr:col>3</xdr:col>
      <xdr:colOff>902716</xdr:colOff>
      <xdr:row>2</xdr:row>
      <xdr:rowOff>647700</xdr:rowOff>
    </xdr:to>
    <xdr:pic>
      <xdr:nvPicPr>
        <xdr:cNvPr id="52" name="Picture 6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957195" y="651510"/>
          <a:ext cx="255905" cy="610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114300</xdr:colOff>
      <xdr:row>3</xdr:row>
      <xdr:rowOff>56945</xdr:rowOff>
    </xdr:from>
    <xdr:to>
      <xdr:col>3</xdr:col>
      <xdr:colOff>374895</xdr:colOff>
      <xdr:row>3</xdr:row>
      <xdr:rowOff>611477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25065" y="1337945"/>
          <a:ext cx="260350" cy="5543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415652</xdr:colOff>
      <xdr:row>3</xdr:row>
      <xdr:rowOff>44245</xdr:rowOff>
    </xdr:from>
    <xdr:to>
      <xdr:col>3</xdr:col>
      <xdr:colOff>662731</xdr:colOff>
      <xdr:row>3</xdr:row>
      <xdr:rowOff>598777</xdr:rowOff>
    </xdr:to>
    <xdr:pic>
      <xdr:nvPicPr>
        <xdr:cNvPr id="54" name="Picture 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26055" y="1325245"/>
          <a:ext cx="247015" cy="5543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678904</xdr:colOff>
      <xdr:row>3</xdr:row>
      <xdr:rowOff>57151</xdr:rowOff>
    </xdr:from>
    <xdr:to>
      <xdr:col>3</xdr:col>
      <xdr:colOff>923550</xdr:colOff>
      <xdr:row>3</xdr:row>
      <xdr:rowOff>615951</xdr:rowOff>
    </xdr:to>
    <xdr:pic>
      <xdr:nvPicPr>
        <xdr:cNvPr id="55" name="Picture 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989580" y="1338580"/>
          <a:ext cx="244475" cy="558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76200</xdr:colOff>
      <xdr:row>4</xdr:row>
      <xdr:rowOff>44450</xdr:rowOff>
    </xdr:from>
    <xdr:to>
      <xdr:col>3</xdr:col>
      <xdr:colOff>300401</xdr:colOff>
      <xdr:row>4</xdr:row>
      <xdr:rowOff>627229</xdr:rowOff>
    </xdr:to>
    <xdr:pic>
      <xdr:nvPicPr>
        <xdr:cNvPr id="62" name="Picture 2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86965" y="1992630"/>
          <a:ext cx="224155" cy="58229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354187</xdr:colOff>
      <xdr:row>4</xdr:row>
      <xdr:rowOff>34342</xdr:rowOff>
    </xdr:from>
    <xdr:to>
      <xdr:col>3</xdr:col>
      <xdr:colOff>524761</xdr:colOff>
      <xdr:row>4</xdr:row>
      <xdr:rowOff>617120</xdr:rowOff>
    </xdr:to>
    <xdr:pic>
      <xdr:nvPicPr>
        <xdr:cNvPr id="63" name="Picture 3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4460" y="1982470"/>
          <a:ext cx="170815" cy="58229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598264</xdr:colOff>
      <xdr:row>4</xdr:row>
      <xdr:rowOff>34732</xdr:rowOff>
    </xdr:from>
    <xdr:to>
      <xdr:col>3</xdr:col>
      <xdr:colOff>806450</xdr:colOff>
      <xdr:row>4</xdr:row>
      <xdr:rowOff>621659</xdr:rowOff>
    </xdr:to>
    <xdr:pic>
      <xdr:nvPicPr>
        <xdr:cNvPr id="64" name="Picture 4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908935" y="1982470"/>
          <a:ext cx="208280" cy="5867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69850</xdr:colOff>
      <xdr:row>5</xdr:row>
      <xdr:rowOff>31750</xdr:rowOff>
    </xdr:from>
    <xdr:to>
      <xdr:col>3</xdr:col>
      <xdr:colOff>288880</xdr:colOff>
      <xdr:row>5</xdr:row>
      <xdr:rowOff>602235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80615" y="2646680"/>
          <a:ext cx="218440" cy="5702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352133</xdr:colOff>
      <xdr:row>5</xdr:row>
      <xdr:rowOff>46372</xdr:rowOff>
    </xdr:from>
    <xdr:to>
      <xdr:col>3</xdr:col>
      <xdr:colOff>526054</xdr:colOff>
      <xdr:row>5</xdr:row>
      <xdr:rowOff>605402</xdr:rowOff>
    </xdr:to>
    <xdr:pic>
      <xdr:nvPicPr>
        <xdr:cNvPr id="66" name="Picture 3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2555" y="2661285"/>
          <a:ext cx="173990" cy="558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591935</xdr:colOff>
      <xdr:row>5</xdr:row>
      <xdr:rowOff>40021</xdr:rowOff>
    </xdr:from>
    <xdr:to>
      <xdr:col>3</xdr:col>
      <xdr:colOff>781050</xdr:colOff>
      <xdr:row>5</xdr:row>
      <xdr:rowOff>602529</xdr:rowOff>
    </xdr:to>
    <xdr:pic>
      <xdr:nvPicPr>
        <xdr:cNvPr id="67" name="Picture 4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902585" y="2654935"/>
          <a:ext cx="189230" cy="561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76200</xdr:colOff>
      <xdr:row>6</xdr:row>
      <xdr:rowOff>32877</xdr:rowOff>
    </xdr:from>
    <xdr:to>
      <xdr:col>3</xdr:col>
      <xdr:colOff>312683</xdr:colOff>
      <xdr:row>6</xdr:row>
      <xdr:rowOff>624083</xdr:rowOff>
    </xdr:to>
    <xdr:pic>
      <xdr:nvPicPr>
        <xdr:cNvPr id="68" name="Picture 3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86965" y="3314065"/>
          <a:ext cx="236220" cy="59118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371079</xdr:colOff>
      <xdr:row>6</xdr:row>
      <xdr:rowOff>47024</xdr:rowOff>
    </xdr:from>
    <xdr:to>
      <xdr:col>3</xdr:col>
      <xdr:colOff>569193</xdr:colOff>
      <xdr:row>6</xdr:row>
      <xdr:rowOff>634702</xdr:rowOff>
    </xdr:to>
    <xdr:pic>
      <xdr:nvPicPr>
        <xdr:cNvPr id="69" name="Picture 4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81605" y="3328670"/>
          <a:ext cx="198120" cy="587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634083</xdr:colOff>
      <xdr:row>6</xdr:row>
      <xdr:rowOff>38101</xdr:rowOff>
    </xdr:from>
    <xdr:to>
      <xdr:col>3</xdr:col>
      <xdr:colOff>863870</xdr:colOff>
      <xdr:row>6</xdr:row>
      <xdr:rowOff>641350</xdr:rowOff>
    </xdr:to>
    <xdr:pic>
      <xdr:nvPicPr>
        <xdr:cNvPr id="70" name="Picture 5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944495" y="3319780"/>
          <a:ext cx="229870" cy="603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tabSelected="1" zoomScale="85" zoomScaleNormal="85" workbookViewId="0">
      <selection activeCell="J24" sqref="J24"/>
    </sheetView>
  </sheetViews>
  <sheetFormatPr defaultColWidth="9" defaultRowHeight="12.75"/>
  <cols>
    <col min="1" max="1" width="16.5" customWidth="1"/>
    <col min="2" max="2" width="13.83203125" style="1" customWidth="1"/>
    <col min="3" max="3" width="19.83203125" style="1" customWidth="1"/>
    <col min="4" max="5" width="15.1640625" style="1" customWidth="1"/>
    <col min="6" max="6" width="30.1640625" customWidth="1"/>
    <col min="7" max="7" width="12.33203125" style="5" customWidth="1"/>
    <col min="8" max="11" width="11.6640625" style="6" customWidth="1"/>
    <col min="12" max="12" width="9.33203125" style="6" customWidth="1"/>
    <col min="13" max="13" width="13" style="6" customWidth="1"/>
    <col min="14" max="14" width="10.6640625" style="6" customWidth="1"/>
  </cols>
  <sheetData>
    <row r="1" spans="2:19" ht="37.5" customHeight="1" thickBot="1"/>
    <row r="2" spans="2:19" s="1" customFormat="1" ht="48.4" customHeight="1">
      <c r="B2" s="15" t="s">
        <v>0</v>
      </c>
      <c r="C2" s="16" t="s">
        <v>1</v>
      </c>
      <c r="D2" s="16" t="s">
        <v>2</v>
      </c>
      <c r="E2" s="16" t="s">
        <v>3</v>
      </c>
      <c r="F2" s="16" t="s">
        <v>4</v>
      </c>
      <c r="G2" s="17" t="s">
        <v>5</v>
      </c>
      <c r="H2" s="18" t="s">
        <v>6</v>
      </c>
      <c r="I2" s="18" t="s">
        <v>7</v>
      </c>
      <c r="J2" s="18" t="s">
        <v>8</v>
      </c>
      <c r="K2" s="18" t="s">
        <v>9</v>
      </c>
      <c r="L2" s="18" t="s">
        <v>10</v>
      </c>
      <c r="M2" s="18" t="s">
        <v>11</v>
      </c>
      <c r="N2" s="19" t="s">
        <v>12</v>
      </c>
    </row>
    <row r="3" spans="2:19" ht="52.5" customHeight="1">
      <c r="B3" s="20" t="s">
        <v>13</v>
      </c>
      <c r="C3" s="10" t="s">
        <v>14</v>
      </c>
      <c r="D3" s="11"/>
      <c r="E3" s="10" t="s">
        <v>15</v>
      </c>
      <c r="F3" s="12" t="s">
        <v>16</v>
      </c>
      <c r="G3" s="13">
        <v>1560</v>
      </c>
      <c r="H3" s="7">
        <f>G3/6</f>
        <v>260</v>
      </c>
      <c r="I3" s="7">
        <f>G3/6*2</f>
        <v>520</v>
      </c>
      <c r="J3" s="7">
        <f>G3/6*2</f>
        <v>520</v>
      </c>
      <c r="K3" s="7">
        <f>G3/6</f>
        <v>260</v>
      </c>
      <c r="L3" s="7">
        <f>G3/60</f>
        <v>26</v>
      </c>
      <c r="M3" s="7">
        <v>912</v>
      </c>
      <c r="N3" s="21">
        <f>44*31*47*L3/1000000</f>
        <v>1.6668080000000001</v>
      </c>
      <c r="O3" s="1"/>
      <c r="P3" s="1"/>
      <c r="Q3" s="1"/>
      <c r="R3" s="1"/>
      <c r="S3" s="1"/>
    </row>
    <row r="4" spans="2:19" ht="52.5" customHeight="1">
      <c r="B4" s="20" t="s">
        <v>17</v>
      </c>
      <c r="C4" s="10" t="s">
        <v>18</v>
      </c>
      <c r="D4" s="11"/>
      <c r="E4" s="10" t="s">
        <v>19</v>
      </c>
      <c r="F4" s="12" t="s">
        <v>16</v>
      </c>
      <c r="G4" s="13">
        <v>1380</v>
      </c>
      <c r="H4" s="7">
        <f>G4/6</f>
        <v>230</v>
      </c>
      <c r="I4" s="7">
        <f>G4/6*2</f>
        <v>460</v>
      </c>
      <c r="J4" s="7">
        <f>G4/6*2</f>
        <v>460</v>
      </c>
      <c r="K4" s="7">
        <f>G4/6</f>
        <v>230</v>
      </c>
      <c r="L4" s="7">
        <f>G4/60</f>
        <v>23</v>
      </c>
      <c r="M4" s="7">
        <v>912</v>
      </c>
      <c r="N4" s="21">
        <f>44*31*47*L4/1000000</f>
        <v>1.4744839999999999</v>
      </c>
      <c r="O4" s="1"/>
      <c r="P4" s="1"/>
      <c r="Q4" s="1"/>
      <c r="R4" s="1"/>
      <c r="S4" s="1"/>
    </row>
    <row r="5" spans="2:19" ht="52.5" customHeight="1">
      <c r="B5" s="22" t="s">
        <v>20</v>
      </c>
      <c r="C5" s="10" t="s">
        <v>21</v>
      </c>
      <c r="D5" s="11"/>
      <c r="E5" s="10" t="s">
        <v>22</v>
      </c>
      <c r="F5" s="12" t="s">
        <v>23</v>
      </c>
      <c r="G5" s="13">
        <v>1020</v>
      </c>
      <c r="H5" s="7">
        <f>G5/6</f>
        <v>170</v>
      </c>
      <c r="I5" s="7">
        <f>G5/6*2</f>
        <v>340</v>
      </c>
      <c r="J5" s="7">
        <f>G5/6*2</f>
        <v>340</v>
      </c>
      <c r="K5" s="7">
        <f>G5/6</f>
        <v>170</v>
      </c>
      <c r="L5" s="7">
        <f>G5/60</f>
        <v>17</v>
      </c>
      <c r="M5" s="8">
        <v>881.6</v>
      </c>
      <c r="N5" s="23">
        <f>44*31*47*L5/1000000</f>
        <v>1.089836</v>
      </c>
      <c r="O5" s="4"/>
      <c r="P5" s="1"/>
      <c r="Q5" s="1"/>
      <c r="R5" s="1"/>
      <c r="S5" s="1"/>
    </row>
    <row r="6" spans="2:19" ht="52.5" customHeight="1">
      <c r="B6" s="20" t="s">
        <v>24</v>
      </c>
      <c r="C6" s="10" t="s">
        <v>25</v>
      </c>
      <c r="D6" s="11"/>
      <c r="E6" s="10" t="s">
        <v>26</v>
      </c>
      <c r="F6" s="12" t="s">
        <v>23</v>
      </c>
      <c r="G6" s="13">
        <v>2280</v>
      </c>
      <c r="H6" s="7">
        <f>G6/6</f>
        <v>380</v>
      </c>
      <c r="I6" s="7">
        <f>G6/6*2</f>
        <v>760</v>
      </c>
      <c r="J6" s="7">
        <f>G6/6*2</f>
        <v>760</v>
      </c>
      <c r="K6" s="7">
        <f>G6/6</f>
        <v>380</v>
      </c>
      <c r="L6" s="7">
        <f>G6/60</f>
        <v>38</v>
      </c>
      <c r="M6" s="7">
        <v>881.6</v>
      </c>
      <c r="N6" s="21">
        <f>44*31*47*L6/1000000</f>
        <v>2.4361039999999998</v>
      </c>
      <c r="O6" s="4"/>
      <c r="P6" s="1"/>
      <c r="Q6" s="1"/>
      <c r="R6" s="1"/>
      <c r="S6" s="1"/>
    </row>
    <row r="7" spans="2:19" ht="52.5" customHeight="1">
      <c r="B7" s="20" t="s">
        <v>27</v>
      </c>
      <c r="C7" s="10" t="s">
        <v>28</v>
      </c>
      <c r="D7" s="11"/>
      <c r="E7" s="10" t="s">
        <v>29</v>
      </c>
      <c r="F7" s="12" t="s">
        <v>30</v>
      </c>
      <c r="G7" s="13">
        <v>1560</v>
      </c>
      <c r="H7" s="7">
        <f>G7/6</f>
        <v>260</v>
      </c>
      <c r="I7" s="7">
        <f>G7/6*2</f>
        <v>520</v>
      </c>
      <c r="J7" s="7">
        <f>G7/6*2</f>
        <v>520</v>
      </c>
      <c r="K7" s="7">
        <f>G7/6</f>
        <v>260</v>
      </c>
      <c r="L7" s="7">
        <f>G7/60</f>
        <v>26</v>
      </c>
      <c r="M7" s="7">
        <v>912</v>
      </c>
      <c r="N7" s="21">
        <f>44*31*47*L7/1000000</f>
        <v>1.6668080000000001</v>
      </c>
      <c r="O7" s="1"/>
      <c r="P7" s="1"/>
      <c r="Q7" s="1"/>
      <c r="R7" s="1"/>
      <c r="S7" s="1"/>
    </row>
    <row r="8" spans="2:19" ht="51.95" customHeight="1">
      <c r="B8" s="20" t="s">
        <v>31</v>
      </c>
      <c r="C8" s="3" t="s">
        <v>32</v>
      </c>
      <c r="D8" s="11"/>
      <c r="E8" s="10" t="s">
        <v>22</v>
      </c>
      <c r="F8" s="12" t="s">
        <v>33</v>
      </c>
      <c r="G8" s="13">
        <v>2100</v>
      </c>
      <c r="H8" s="7">
        <f t="shared" ref="H8:H14" si="0">G8/6</f>
        <v>350</v>
      </c>
      <c r="I8" s="7">
        <f t="shared" ref="I8:I14" si="1">G8/6*2</f>
        <v>700</v>
      </c>
      <c r="J8" s="7">
        <f t="shared" ref="J8:J14" si="2">G8/6*2</f>
        <v>700</v>
      </c>
      <c r="K8" s="7">
        <f t="shared" ref="K8:K14" si="3">G8/6</f>
        <v>350</v>
      </c>
      <c r="L8" s="7">
        <f t="shared" ref="L8:L14" si="4">G8/60</f>
        <v>35</v>
      </c>
      <c r="M8" s="14">
        <v>1092.0999999999999</v>
      </c>
      <c r="N8" s="24">
        <v>4.2952360000000001</v>
      </c>
      <c r="O8" s="4"/>
      <c r="P8" s="1"/>
      <c r="Q8" s="1"/>
      <c r="R8" s="1"/>
      <c r="S8" s="1"/>
    </row>
    <row r="9" spans="2:19" ht="51.95" customHeight="1">
      <c r="B9" s="20" t="s">
        <v>34</v>
      </c>
      <c r="C9" s="3" t="s">
        <v>35</v>
      </c>
      <c r="D9" s="11"/>
      <c r="E9" s="10" t="s">
        <v>36</v>
      </c>
      <c r="F9" s="12" t="s">
        <v>33</v>
      </c>
      <c r="G9" s="13">
        <v>1260</v>
      </c>
      <c r="H9" s="7">
        <f t="shared" si="0"/>
        <v>210</v>
      </c>
      <c r="I9" s="7">
        <f t="shared" si="1"/>
        <v>420</v>
      </c>
      <c r="J9" s="7">
        <f t="shared" si="2"/>
        <v>420</v>
      </c>
      <c r="K9" s="7">
        <f t="shared" si="3"/>
        <v>210</v>
      </c>
      <c r="L9" s="7">
        <f t="shared" si="4"/>
        <v>21</v>
      </c>
      <c r="M9" s="14">
        <v>1059.5</v>
      </c>
      <c r="N9" s="24">
        <v>4.1670199999999999</v>
      </c>
      <c r="O9" s="4"/>
      <c r="P9" s="1"/>
      <c r="Q9" s="1"/>
      <c r="R9" s="1"/>
      <c r="S9" s="1"/>
    </row>
    <row r="10" spans="2:19" ht="51.95" customHeight="1">
      <c r="B10" s="20" t="s">
        <v>37</v>
      </c>
      <c r="C10" s="3" t="s">
        <v>38</v>
      </c>
      <c r="D10" s="11"/>
      <c r="E10" s="10" t="s">
        <v>39</v>
      </c>
      <c r="F10" s="12" t="s">
        <v>33</v>
      </c>
      <c r="G10" s="13">
        <v>1500</v>
      </c>
      <c r="H10" s="7">
        <f t="shared" si="0"/>
        <v>250</v>
      </c>
      <c r="I10" s="7">
        <f t="shared" si="1"/>
        <v>500</v>
      </c>
      <c r="J10" s="7">
        <f t="shared" si="2"/>
        <v>500</v>
      </c>
      <c r="K10" s="7">
        <f t="shared" si="3"/>
        <v>250</v>
      </c>
      <c r="L10" s="7">
        <f t="shared" si="4"/>
        <v>25</v>
      </c>
      <c r="M10" s="14">
        <v>1075.8</v>
      </c>
      <c r="N10" s="24">
        <v>4.231128</v>
      </c>
      <c r="O10" s="4"/>
      <c r="P10" s="1"/>
      <c r="Q10" s="1"/>
      <c r="R10" s="1"/>
      <c r="S10" s="1"/>
    </row>
    <row r="11" spans="2:19" ht="51.95" customHeight="1">
      <c r="B11" s="20" t="s">
        <v>40</v>
      </c>
      <c r="C11" s="3" t="s">
        <v>41</v>
      </c>
      <c r="D11" s="11"/>
      <c r="E11" s="10" t="s">
        <v>42</v>
      </c>
      <c r="F11" s="12" t="s">
        <v>33</v>
      </c>
      <c r="G11" s="13">
        <v>4020</v>
      </c>
      <c r="H11" s="7">
        <f t="shared" si="0"/>
        <v>670</v>
      </c>
      <c r="I11" s="7">
        <f t="shared" si="1"/>
        <v>1340</v>
      </c>
      <c r="J11" s="7">
        <f t="shared" si="2"/>
        <v>1340</v>
      </c>
      <c r="K11" s="7">
        <f t="shared" si="3"/>
        <v>670</v>
      </c>
      <c r="L11" s="7">
        <f t="shared" si="4"/>
        <v>67</v>
      </c>
      <c r="M11" s="14">
        <v>1597.4</v>
      </c>
      <c r="N11" s="24">
        <v>6.2825839999999999</v>
      </c>
      <c r="O11" s="4"/>
      <c r="P11" s="1"/>
      <c r="Q11" s="1"/>
      <c r="R11" s="1"/>
      <c r="S11" s="1"/>
    </row>
    <row r="12" spans="2:19" ht="51.95" customHeight="1">
      <c r="B12" s="20" t="s">
        <v>43</v>
      </c>
      <c r="C12" s="3" t="s">
        <v>44</v>
      </c>
      <c r="D12" s="11"/>
      <c r="E12" s="10" t="s">
        <v>42</v>
      </c>
      <c r="F12" s="12" t="s">
        <v>45</v>
      </c>
      <c r="G12" s="13">
        <v>3660</v>
      </c>
      <c r="H12" s="7">
        <f t="shared" si="0"/>
        <v>610</v>
      </c>
      <c r="I12" s="7">
        <f t="shared" si="1"/>
        <v>1220</v>
      </c>
      <c r="J12" s="7">
        <f t="shared" si="2"/>
        <v>1220</v>
      </c>
      <c r="K12" s="7">
        <f t="shared" si="3"/>
        <v>610</v>
      </c>
      <c r="L12" s="7">
        <f t="shared" si="4"/>
        <v>61</v>
      </c>
      <c r="M12" s="14">
        <v>1988.6</v>
      </c>
      <c r="N12" s="24">
        <v>7.8211760000000004</v>
      </c>
      <c r="O12" s="4"/>
      <c r="P12" s="1"/>
      <c r="Q12" s="1"/>
      <c r="R12" s="1"/>
      <c r="S12" s="1"/>
    </row>
    <row r="13" spans="2:19" ht="51.95" customHeight="1">
      <c r="B13" s="20" t="s">
        <v>46</v>
      </c>
      <c r="C13" s="3" t="s">
        <v>47</v>
      </c>
      <c r="D13" s="11"/>
      <c r="E13" s="10" t="s">
        <v>48</v>
      </c>
      <c r="F13" s="12" t="s">
        <v>49</v>
      </c>
      <c r="G13" s="13">
        <v>1980</v>
      </c>
      <c r="H13" s="7">
        <f t="shared" si="0"/>
        <v>330</v>
      </c>
      <c r="I13" s="7">
        <f t="shared" si="1"/>
        <v>660</v>
      </c>
      <c r="J13" s="7">
        <f t="shared" si="2"/>
        <v>660</v>
      </c>
      <c r="K13" s="7">
        <f t="shared" si="3"/>
        <v>330</v>
      </c>
      <c r="L13" s="7">
        <f t="shared" si="4"/>
        <v>33</v>
      </c>
      <c r="M13" s="14">
        <v>912</v>
      </c>
      <c r="N13" s="24">
        <v>3.8464800000000001</v>
      </c>
      <c r="O13" s="4"/>
      <c r="P13" s="1"/>
      <c r="Q13" s="1"/>
      <c r="R13" s="1"/>
      <c r="S13" s="1"/>
    </row>
    <row r="14" spans="2:19" ht="51.95" customHeight="1">
      <c r="B14" s="20" t="s">
        <v>50</v>
      </c>
      <c r="C14" s="3" t="s">
        <v>51</v>
      </c>
      <c r="D14" s="11"/>
      <c r="E14" s="10" t="s">
        <v>52</v>
      </c>
      <c r="F14" s="12" t="s">
        <v>53</v>
      </c>
      <c r="G14" s="13">
        <v>1560</v>
      </c>
      <c r="H14" s="7">
        <f t="shared" si="0"/>
        <v>260</v>
      </c>
      <c r="I14" s="7">
        <f t="shared" si="1"/>
        <v>520</v>
      </c>
      <c r="J14" s="7">
        <f t="shared" si="2"/>
        <v>520</v>
      </c>
      <c r="K14" s="7">
        <f t="shared" si="3"/>
        <v>260</v>
      </c>
      <c r="L14" s="7">
        <f t="shared" si="4"/>
        <v>26</v>
      </c>
      <c r="M14" s="14">
        <v>881.6</v>
      </c>
      <c r="N14" s="24">
        <v>3.718264</v>
      </c>
      <c r="O14" s="4"/>
      <c r="P14" s="1"/>
      <c r="Q14" s="1"/>
      <c r="R14" s="1"/>
      <c r="S14" s="1"/>
    </row>
    <row r="15" spans="2:19" ht="25.9" customHeight="1">
      <c r="B15" s="20"/>
      <c r="C15" s="3"/>
      <c r="D15" s="11"/>
      <c r="E15" s="10"/>
      <c r="F15" s="12"/>
      <c r="G15" s="13">
        <f>SUM(G3:G14)</f>
        <v>23880</v>
      </c>
      <c r="H15" s="7"/>
      <c r="I15" s="7"/>
      <c r="J15" s="7"/>
      <c r="K15" s="7"/>
      <c r="L15" s="14"/>
      <c r="M15" s="14"/>
      <c r="N15" s="24"/>
    </row>
    <row r="16" spans="2:19" ht="39.75" customHeight="1" thickBot="1">
      <c r="B16" s="27" t="s">
        <v>54</v>
      </c>
      <c r="C16" s="28"/>
      <c r="D16" s="28"/>
      <c r="E16" s="28"/>
      <c r="F16" s="28"/>
      <c r="G16" s="25">
        <f>SUM(G3:G14)</f>
        <v>23880</v>
      </c>
      <c r="H16" s="25"/>
      <c r="I16" s="25"/>
      <c r="J16" s="25"/>
      <c r="K16" s="25"/>
      <c r="L16" s="25">
        <f>SUM(L3:L14)</f>
        <v>398</v>
      </c>
      <c r="M16" s="25">
        <f>SUM(M3:M14)</f>
        <v>13106.2</v>
      </c>
      <c r="N16" s="26">
        <f>SUM(N3:N14)</f>
        <v>42.695928000000002</v>
      </c>
    </row>
    <row r="17" spans="1:11" ht="14.85" customHeight="1">
      <c r="B17" s="29"/>
      <c r="C17" s="30"/>
      <c r="D17" s="30"/>
      <c r="E17" s="30"/>
      <c r="F17" s="30"/>
      <c r="G17" s="30"/>
      <c r="H17" s="9"/>
      <c r="I17" s="9"/>
      <c r="J17" s="9"/>
      <c r="K17" s="9"/>
    </row>
    <row r="18" spans="1:11" ht="16.5" customHeight="1">
      <c r="B18"/>
      <c r="C18"/>
      <c r="D18"/>
      <c r="E18"/>
      <c r="G18" s="6"/>
    </row>
    <row r="19" spans="1:11" ht="19.5" customHeight="1">
      <c r="B19"/>
      <c r="C19"/>
      <c r="D19"/>
      <c r="E19"/>
      <c r="G19" s="6"/>
    </row>
    <row r="20" spans="1:11" ht="15" customHeight="1">
      <c r="B20"/>
      <c r="C20"/>
      <c r="D20"/>
      <c r="E20"/>
      <c r="G20" s="6"/>
    </row>
    <row r="21" spans="1:11" ht="12.75" customHeight="1">
      <c r="B21"/>
      <c r="C21"/>
      <c r="D21"/>
      <c r="E21"/>
      <c r="G21" s="6"/>
    </row>
    <row r="22" spans="1:11" ht="12.75" customHeight="1">
      <c r="B22"/>
      <c r="C22"/>
      <c r="D22"/>
      <c r="E22"/>
      <c r="G22" s="6"/>
    </row>
    <row r="23" spans="1:11" ht="12.75" customHeight="1">
      <c r="B23"/>
      <c r="C23"/>
      <c r="D23"/>
      <c r="E23"/>
      <c r="G23" s="6"/>
    </row>
    <row r="24" spans="1:11" ht="12.75" customHeight="1">
      <c r="B24"/>
      <c r="C24"/>
      <c r="D24"/>
      <c r="E24"/>
      <c r="G24" s="6"/>
    </row>
    <row r="25" spans="1:11" ht="12.75" customHeight="1">
      <c r="A25" s="2"/>
      <c r="B25"/>
      <c r="C25"/>
      <c r="D25"/>
      <c r="E25"/>
      <c r="G25" s="6"/>
    </row>
    <row r="26" spans="1:11" ht="12.75" customHeight="1">
      <c r="A26" s="2"/>
      <c r="B26"/>
      <c r="C26"/>
      <c r="D26"/>
      <c r="E26"/>
      <c r="G26" s="6"/>
    </row>
    <row r="27" spans="1:11">
      <c r="B27" s="2"/>
      <c r="C27"/>
      <c r="D27"/>
      <c r="E27"/>
      <c r="G27" s="6"/>
    </row>
    <row r="28" spans="1:11" ht="12.95" customHeight="1">
      <c r="B28" s="2"/>
      <c r="C28"/>
      <c r="D28"/>
      <c r="E28"/>
      <c r="G28" s="6"/>
    </row>
  </sheetData>
  <autoFilter ref="B2:G28"/>
  <mergeCells count="2">
    <mergeCell ref="B16:F16"/>
    <mergeCell ref="B17:G17"/>
  </mergeCells>
  <pageMargins left="0.7" right="0.7" top="0.75" bottom="0.75" header="0.3" footer="0.3"/>
  <pageSetup paperSize="9" scale="6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2022-02-07T11:41:00Z</cp:lastPrinted>
  <dcterms:created xsi:type="dcterms:W3CDTF">2021-08-18T01:28:00Z</dcterms:created>
  <dcterms:modified xsi:type="dcterms:W3CDTF">2026-04-20T12:29:47Z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9B400C0ADB1E492C9D4F9AF59CFB325D_13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